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osjekter\2019\190474.Rindal Helsetun\5. Kalkyler\"/>
    </mc:Choice>
  </mc:AlternateContent>
  <xr:revisionPtr revIDLastSave="0" documentId="13_ncr:1_{102FA17A-7F03-4430-B9BB-7F94745EFE73}" xr6:coauthVersionLast="45" xr6:coauthVersionMax="45" xr10:uidLastSave="{00000000-0000-0000-0000-000000000000}"/>
  <bookViews>
    <workbookView xWindow="28680" yWindow="-120" windowWidth="38640" windowHeight="21240" xr2:uid="{D29AFEE6-E8F1-4569-B3FC-85F575E9D9B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D15" i="1"/>
  <c r="D17" i="1"/>
  <c r="E17" i="1" s="1"/>
  <c r="E15" i="1"/>
  <c r="D9" i="1"/>
  <c r="E9" i="1" s="1"/>
  <c r="B8" i="1"/>
  <c r="D8" i="1" s="1"/>
  <c r="E8" i="1" s="1"/>
  <c r="D7" i="1"/>
  <c r="E7" i="1" s="1"/>
  <c r="E6" i="1"/>
</calcChain>
</file>

<file path=xl/sharedStrings.xml><?xml version="1.0" encoding="utf-8"?>
<sst xmlns="http://schemas.openxmlformats.org/spreadsheetml/2006/main" count="36" uniqueCount="21">
  <si>
    <t>Alternativ A</t>
  </si>
  <si>
    <t>Antall</t>
  </si>
  <si>
    <t>Enhet</t>
  </si>
  <si>
    <t>Anleggskostnad (medtatt kostnadsramme ekskl. mva - konto 01-12 iht. NS3451)</t>
  </si>
  <si>
    <t>Anleggskostnad per enhet</t>
  </si>
  <si>
    <t>Kommentar</t>
  </si>
  <si>
    <t>Omsorgsboliger</t>
  </si>
  <si>
    <t>Stk</t>
  </si>
  <si>
    <t>Sykehjemsplasser</t>
  </si>
  <si>
    <t xml:space="preserve">Basert anleggskostnad for rehab av 1984- og 2001-fløy </t>
  </si>
  <si>
    <t>Heving av teknisk standard</t>
  </si>
  <si>
    <t>m2</t>
  </si>
  <si>
    <t>Basert anleggskostnad på kalkulert kostnadsramme per m2 for rehab, mulitplisert med areal som ikke er dekket av de øvrige kategoriene</t>
  </si>
  <si>
    <t>Dagsaktivitetssenter</t>
  </si>
  <si>
    <t>Basert anleggskostnad på kalkulert kostnadsramme per m2 for rehab, mulitplisert med oppgitt areal lik 200 m2</t>
  </si>
  <si>
    <t>Alternativ B</t>
  </si>
  <si>
    <t>Basert anleggskostnad på kalkulert kostnadsramme per m2 for nybygg, multiplisert med oppgitt areal lik 200 m2</t>
  </si>
  <si>
    <t>Basert anleggskostnad på kostnad knyttet til plan 2 i nybygg.</t>
  </si>
  <si>
    <t>Rehabilitering er dekket av "Omsorgsboliger"</t>
  </si>
  <si>
    <t>Rindal Helsetun - Fordeling av kostnader for tilskudd</t>
  </si>
  <si>
    <t>Inkludert besøksleilighet i antall. Basert anleggskostnad på totalkostnad knyttet til nybygg.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</si>
</sst>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0" fillId="3" borderId="0" xfId="0" applyFill="1"/>
    <xf numFmtId="0" fontId="0" fillId="3" borderId="0" xfId="0" applyFill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DE73-9551-453A-8CD4-3FFBF316B7BF}">
  <dimension ref="A1:H29"/>
  <sheetViews>
    <sheetView tabSelected="1" workbookViewId="0">
      <selection activeCell="F17" sqref="F17"/>
    </sheetView>
  </sheetViews>
  <sheetFormatPr baseColWidth="10" defaultColWidth="0" defaultRowHeight="12.75" zeroHeight="1" x14ac:dyDescent="0.2"/>
  <cols>
    <col min="1" max="1" width="25.5703125" bestFit="1" customWidth="1"/>
    <col min="2" max="2" width="10.42578125" bestFit="1" customWidth="1"/>
    <col min="3" max="3" width="6.140625" bestFit="1" customWidth="1"/>
    <col min="4" max="4" width="73" bestFit="1" customWidth="1"/>
    <col min="5" max="5" width="24.85546875" bestFit="1" customWidth="1"/>
    <col min="6" max="6" width="53.5703125" customWidth="1"/>
    <col min="7" max="7" width="6.85546875" customWidth="1"/>
    <col min="9" max="16384" width="11.42578125" hidden="1"/>
  </cols>
  <sheetData>
    <row r="1" spans="1:7" ht="15.75" thickBot="1" x14ac:dyDescent="0.3">
      <c r="A1" s="8" t="s">
        <v>19</v>
      </c>
      <c r="B1" s="9"/>
      <c r="C1" s="9"/>
      <c r="D1" s="9"/>
      <c r="E1" s="9"/>
      <c r="F1" s="10"/>
      <c r="G1" s="6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6"/>
      <c r="B3" s="6"/>
      <c r="C3" s="6"/>
      <c r="D3" s="6"/>
      <c r="E3" s="6"/>
      <c r="F3" s="6"/>
      <c r="G3" s="6"/>
    </row>
    <row r="4" spans="1:7" ht="15.75" x14ac:dyDescent="0.25">
      <c r="A4" s="6"/>
      <c r="B4" s="2" t="s">
        <v>0</v>
      </c>
      <c r="C4" s="2"/>
      <c r="D4" s="2"/>
      <c r="E4" s="2"/>
      <c r="F4" s="2"/>
      <c r="G4" s="6"/>
    </row>
    <row r="5" spans="1:7" x14ac:dyDescent="0.2">
      <c r="A5" s="6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6"/>
    </row>
    <row r="6" spans="1:7" ht="25.5" x14ac:dyDescent="0.2">
      <c r="A6" s="3" t="s">
        <v>6</v>
      </c>
      <c r="B6" s="4">
        <v>16</v>
      </c>
      <c r="C6" s="4" t="s">
        <v>7</v>
      </c>
      <c r="D6" s="5">
        <v>81000000</v>
      </c>
      <c r="E6" s="5">
        <f>D6/B6</f>
        <v>5062500</v>
      </c>
      <c r="F6" s="11" t="s">
        <v>20</v>
      </c>
      <c r="G6" s="6"/>
    </row>
    <row r="7" spans="1:7" x14ac:dyDescent="0.2">
      <c r="A7" s="3" t="s">
        <v>8</v>
      </c>
      <c r="B7" s="4">
        <v>19</v>
      </c>
      <c r="C7" s="4" t="s">
        <v>7</v>
      </c>
      <c r="D7" s="5">
        <f>(944+1196)*19500</f>
        <v>41730000</v>
      </c>
      <c r="E7" s="5">
        <f t="shared" ref="E7:E8" si="0">D7/B7</f>
        <v>2196315.789473684</v>
      </c>
      <c r="F7" s="11" t="s">
        <v>9</v>
      </c>
      <c r="G7" s="6"/>
    </row>
    <row r="8" spans="1:7" ht="38.25" x14ac:dyDescent="0.2">
      <c r="A8" s="3" t="s">
        <v>10</v>
      </c>
      <c r="B8" s="4">
        <f>685+676-200</f>
        <v>1161</v>
      </c>
      <c r="C8" s="4" t="s">
        <v>11</v>
      </c>
      <c r="D8" s="5">
        <f>B8*19500</f>
        <v>22639500</v>
      </c>
      <c r="E8" s="5">
        <f t="shared" si="0"/>
        <v>19500</v>
      </c>
      <c r="F8" s="11" t="s">
        <v>12</v>
      </c>
      <c r="G8" s="6"/>
    </row>
    <row r="9" spans="1:7" ht="25.5" x14ac:dyDescent="0.2">
      <c r="A9" s="3" t="s">
        <v>13</v>
      </c>
      <c r="B9" s="4">
        <v>200</v>
      </c>
      <c r="C9" s="4" t="s">
        <v>11</v>
      </c>
      <c r="D9" s="5">
        <f>19500*B9</f>
        <v>3900000</v>
      </c>
      <c r="E9" s="5">
        <f>D9/B9</f>
        <v>19500</v>
      </c>
      <c r="F9" s="11" t="s">
        <v>14</v>
      </c>
      <c r="G9" s="6"/>
    </row>
    <row r="10" spans="1:7" x14ac:dyDescent="0.2">
      <c r="A10" s="6"/>
      <c r="B10" s="6"/>
      <c r="C10" s="6"/>
      <c r="D10" s="6"/>
      <c r="E10" s="6"/>
      <c r="F10" s="7"/>
      <c r="G10" s="6"/>
    </row>
    <row r="11" spans="1:7" x14ac:dyDescent="0.2">
      <c r="A11" s="6"/>
      <c r="B11" s="6"/>
      <c r="C11" s="6"/>
      <c r="D11" s="6"/>
      <c r="E11" s="6"/>
      <c r="F11" s="7"/>
      <c r="G11" s="6"/>
    </row>
    <row r="12" spans="1:7" ht="15.75" x14ac:dyDescent="0.25">
      <c r="A12" s="6"/>
      <c r="B12" s="2" t="s">
        <v>15</v>
      </c>
      <c r="C12" s="2"/>
      <c r="D12" s="2"/>
      <c r="E12" s="2"/>
      <c r="F12" s="2"/>
      <c r="G12" s="6"/>
    </row>
    <row r="13" spans="1:7" x14ac:dyDescent="0.2">
      <c r="A13" s="6"/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6"/>
    </row>
    <row r="14" spans="1:7" x14ac:dyDescent="0.2">
      <c r="A14" s="3" t="s">
        <v>6</v>
      </c>
      <c r="B14" s="4">
        <v>15</v>
      </c>
      <c r="C14" s="4" t="s">
        <v>7</v>
      </c>
      <c r="D14" s="5">
        <f>1330*32500</f>
        <v>43225000</v>
      </c>
      <c r="E14" s="5">
        <f>D14/B14</f>
        <v>2881666.6666666665</v>
      </c>
      <c r="F14" s="11" t="s">
        <v>17</v>
      </c>
      <c r="G14" s="6"/>
    </row>
    <row r="15" spans="1:7" x14ac:dyDescent="0.2">
      <c r="A15" s="3" t="s">
        <v>8</v>
      </c>
      <c r="B15" s="4">
        <v>19</v>
      </c>
      <c r="C15" s="4" t="s">
        <v>7</v>
      </c>
      <c r="D15" s="5">
        <f>(944+1196)*19500</f>
        <v>41730000</v>
      </c>
      <c r="E15" s="5">
        <f t="shared" ref="E15" si="1">D15/B15</f>
        <v>2196315.789473684</v>
      </c>
      <c r="F15" s="11" t="s">
        <v>9</v>
      </c>
      <c r="G15" s="6"/>
    </row>
    <row r="16" spans="1:7" x14ac:dyDescent="0.2">
      <c r="A16" s="3" t="s">
        <v>10</v>
      </c>
      <c r="B16" s="4"/>
      <c r="C16" s="4"/>
      <c r="D16" s="5"/>
      <c r="E16" s="5"/>
      <c r="F16" s="11" t="s">
        <v>18</v>
      </c>
      <c r="G16" s="6"/>
    </row>
    <row r="17" spans="1:8" ht="25.5" x14ac:dyDescent="0.2">
      <c r="A17" s="3" t="s">
        <v>13</v>
      </c>
      <c r="B17" s="4">
        <v>200</v>
      </c>
      <c r="C17" s="4" t="s">
        <v>11</v>
      </c>
      <c r="D17" s="5">
        <f>32600*200</f>
        <v>6520000</v>
      </c>
      <c r="E17" s="5">
        <f>D17/B17</f>
        <v>32600</v>
      </c>
      <c r="F17" s="11" t="s">
        <v>16</v>
      </c>
      <c r="G17" s="6"/>
      <c r="H17" s="1"/>
    </row>
    <row r="18" spans="1:8" x14ac:dyDescent="0.2">
      <c r="A18" s="6"/>
      <c r="B18" s="6"/>
      <c r="C18" s="6"/>
      <c r="D18" s="6"/>
      <c r="E18" s="6"/>
      <c r="F18" s="6"/>
      <c r="G18" s="6"/>
    </row>
    <row r="19" spans="1:8" x14ac:dyDescent="0.2">
      <c r="A19" s="6"/>
      <c r="B19" s="6"/>
      <c r="C19" s="6"/>
      <c r="D19" s="6"/>
      <c r="E19" s="6"/>
      <c r="F19" s="6"/>
      <c r="G19" s="6"/>
    </row>
    <row r="20" spans="1:8" x14ac:dyDescent="0.2">
      <c r="A20" s="6"/>
      <c r="B20" s="6"/>
      <c r="C20" s="6"/>
      <c r="D20" s="6"/>
      <c r="E20" s="6"/>
      <c r="F20" s="6"/>
      <c r="G20" s="6"/>
    </row>
    <row r="21" spans="1:8" x14ac:dyDescent="0.2">
      <c r="A21" s="6"/>
      <c r="B21" s="6"/>
      <c r="C21" s="6"/>
      <c r="D21" s="6"/>
      <c r="E21" s="6"/>
      <c r="F21" s="6"/>
      <c r="G21" s="6"/>
    </row>
    <row r="22" spans="1:8" x14ac:dyDescent="0.2">
      <c r="A22" s="6"/>
      <c r="B22" s="6"/>
      <c r="C22" s="6"/>
      <c r="D22" s="6"/>
      <c r="E22" s="6"/>
      <c r="F22" s="6"/>
      <c r="G22" s="6"/>
    </row>
    <row r="23" spans="1:8" x14ac:dyDescent="0.2">
      <c r="A23" s="6"/>
      <c r="B23" s="6"/>
      <c r="C23" s="6"/>
      <c r="D23" s="6"/>
      <c r="E23" s="6"/>
      <c r="F23" s="6"/>
      <c r="G23" s="6"/>
    </row>
    <row r="24" spans="1:8" hidden="1" x14ac:dyDescent="0.2"/>
    <row r="25" spans="1:8" hidden="1" x14ac:dyDescent="0.2"/>
    <row r="26" spans="1:8" hidden="1" x14ac:dyDescent="0.2"/>
    <row r="27" spans="1:8" hidden="1" x14ac:dyDescent="0.2"/>
    <row r="28" spans="1:8" hidden="1" x14ac:dyDescent="0.2"/>
    <row r="29" spans="1:8" hidden="1" x14ac:dyDescent="0.2"/>
  </sheetData>
  <mergeCells count="3">
    <mergeCell ref="B4:F4"/>
    <mergeCell ref="B12:F12"/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6E1F0039AD4B4C97E779AA879D3CEE" ma:contentTypeVersion="2" ma:contentTypeDescription="Opprett et nytt dokument." ma:contentTypeScope="" ma:versionID="a3022ebbdddfa2b7ebf58420e77c539e">
  <xsd:schema xmlns:xsd="http://www.w3.org/2001/XMLSchema" xmlns:xs="http://www.w3.org/2001/XMLSchema" xmlns:p="http://schemas.microsoft.com/office/2006/metadata/properties" xmlns:ns2="03a4b159-123c-4eb6-8a99-2581bc1cd6fb" targetNamespace="http://schemas.microsoft.com/office/2006/metadata/properties" ma:root="true" ma:fieldsID="666c70539db435de2cf8de8a5d5fa93d" ns2:_="">
    <xsd:import namespace="03a4b159-123c-4eb6-8a99-2581bc1cd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4b159-123c-4eb6-8a99-2581bc1cd6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D71DEA-3E99-416C-8FCA-0C4DEB62D0B4}"/>
</file>

<file path=customXml/itemProps2.xml><?xml version="1.0" encoding="utf-8"?>
<ds:datastoreItem xmlns:ds="http://schemas.openxmlformats.org/officeDocument/2006/customXml" ds:itemID="{B220F81E-D3F2-47B2-A8D4-18460663026D}"/>
</file>

<file path=customXml/itemProps3.xml><?xml version="1.0" encoding="utf-8"?>
<ds:datastoreItem xmlns:ds="http://schemas.openxmlformats.org/officeDocument/2006/customXml" ds:itemID="{4F6A41D7-76DB-49FE-96C5-EFFCD4755C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Knut-Eirik Balke</dc:creator>
  <cp:lastModifiedBy>Knut-Eirik Balke</cp:lastModifiedBy>
  <dcterms:created xsi:type="dcterms:W3CDTF">2019-11-18T09:15:41Z</dcterms:created>
  <dcterms:modified xsi:type="dcterms:W3CDTF">2019-11-18T09:46:06Z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0x010100126E1F0039AD4B4C97E779AA879D3CEE</vt:lpwstr>
  </property>
</Properties>
</file>